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50" windowHeight="7830" activeTab="1"/>
  </bookViews>
  <sheets>
    <sheet name="площадь" sheetId="1" r:id="rId1"/>
    <sheet name="объем округ окончат расп 29.03." sheetId="2" r:id="rId2"/>
  </sheets>
  <definedNames>
    <definedName name="_xlnm.Print_Titles" localSheetId="1">'объем округ окончат расп 29.03.'!$6:$6</definedName>
    <definedName name="_xlnm.Print_Titles" localSheetId="0">'площадь'!$11:$11</definedName>
  </definedNames>
  <calcPr fullCalcOnLoad="1"/>
</workbook>
</file>

<file path=xl/sharedStrings.xml><?xml version="1.0" encoding="utf-8"?>
<sst xmlns="http://schemas.openxmlformats.org/spreadsheetml/2006/main" count="56" uniqueCount="42">
  <si>
    <t xml:space="preserve">Наименование МО </t>
  </si>
  <si>
    <t>Источники финансирования, млн.руб.</t>
  </si>
  <si>
    <t>Общая площадь аварийного жилищного фонда, кв. м</t>
  </si>
  <si>
    <t>2013 г.</t>
  </si>
  <si>
    <t>2014 г.</t>
  </si>
  <si>
    <t>2015 г.</t>
  </si>
  <si>
    <t>№ п/п</t>
  </si>
  <si>
    <t>Итого по 2013 году:</t>
  </si>
  <si>
    <t>Итого по 2014 году:</t>
  </si>
  <si>
    <t>Приложение № 2 к Плану</t>
  </si>
  <si>
    <t>городские округа</t>
  </si>
  <si>
    <t>иные источ-ники</t>
  </si>
  <si>
    <t>постановление администрации Шкотовского городского поселения Шкотовского муниципального района Приморского края от 15.01.2013 № 8 "Об утверждении муниципальной целевой программы "Переселение граждан Шкотовского городского поселения из аварийного жилищного фонда на 2013-2015 гг. с учетом необходимости развития малоэтажного жилищного строительства" (планируется внесение изменений)</t>
  </si>
  <si>
    <t>29.</t>
  </si>
  <si>
    <t>в т.ч. площадь, занимаемая гражданами подлежащи-ми переселе-нию</t>
  </si>
  <si>
    <t xml:space="preserve">Хасанское городское поселение </t>
  </si>
  <si>
    <t>Примечания</t>
  </si>
  <si>
    <t>бюджет муници-пального образования</t>
  </si>
  <si>
    <t>Правовые основания финансирования:</t>
  </si>
  <si>
    <t>всего:</t>
  </si>
  <si>
    <t>Аварий-ный фонд, необеспе-ченный финанси-рованием, кв. м</t>
  </si>
  <si>
    <t>Площадь аварийного фонда, включенного в программы с участием средств Фонда, кв. м</t>
  </si>
  <si>
    <t>Площадь аварийного фонда, расселяемого по иным программам, кв. м</t>
  </si>
  <si>
    <t>ПЛАН МЕРОПРИЯТИЙ</t>
  </si>
  <si>
    <t>Площадь аварийного жилищного фонда, из которого осуществля-ется переселение, кв. м</t>
  </si>
  <si>
    <t>бюджет субъекта Российской Федерации</t>
  </si>
  <si>
    <t>фонд</t>
  </si>
  <si>
    <t xml:space="preserve">Государственная программа, постановление администрации Хасанского городского поселения Хасанского муниципального района Приморского края от 02.07.2012 № 44/1 "Об утверждении муниципальной целевой программы "Переселение граждан Хасанского городского поселения из аварийного жилищного фонда на 2013 год с учётом необходимости развития малоэтажного жилищного строительства" </t>
  </si>
  <si>
    <t>Раздел II. Обоснование объема финансирования переселения граждан из аварийного жилищного фонда                                                 Хасанского городского поселения</t>
  </si>
  <si>
    <t xml:space="preserve">Постановлением главы администрации </t>
  </si>
  <si>
    <t>Хасанского городского поселения</t>
  </si>
  <si>
    <t xml:space="preserve">                              УТВЕРЖДЁН</t>
  </si>
  <si>
    <t>2017 г.</t>
  </si>
  <si>
    <t>2016 г.</t>
  </si>
  <si>
    <t>Итого по Хасанскому городскому поселению в 2013-2017 годах:</t>
  </si>
  <si>
    <t>Итого по 2015 году:</t>
  </si>
  <si>
    <t>Итого по 2016 году:</t>
  </si>
  <si>
    <t>Итого по 2017 году:</t>
  </si>
  <si>
    <t>Раздел I. Общая площадь аварийного жилищного фонда, расположенного на территории Хасанского городского поселения, на которой проживают граждане, подлежащие переселению в течение 2013-2017 годов</t>
  </si>
  <si>
    <t xml:space="preserve">(«дорожная карта») по переселению до 31 декабря 2017 года граждан из аварийного жилищного фонда, расположенного на территории Хасанского городского поселения (жилых помещений в многоквартирных домах, признанных в установленном порядке до 01 января 2012 года аварийными и подлежащими сносу или реконструкции в связи с физическим износом в процессе их эксплуатации)
</t>
  </si>
  <si>
    <r>
      <t>№</t>
    </r>
    <r>
      <rPr>
        <u val="single"/>
        <sz val="14"/>
        <color indexed="8"/>
        <rFont val="Times New Roman"/>
        <family val="1"/>
      </rPr>
      <t xml:space="preserve"> 13</t>
    </r>
  </si>
  <si>
    <r>
      <t xml:space="preserve">от </t>
    </r>
    <r>
      <rPr>
        <u val="single"/>
        <sz val="14"/>
        <color indexed="8"/>
        <rFont val="Times New Roman"/>
        <family val="1"/>
      </rPr>
      <t>14.03.2014 г.</t>
    </r>
    <r>
      <rPr>
        <sz val="14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</si>
</sst>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  <numFmt numFmtId="167" formatCode="#,##0.000000"/>
    <numFmt numFmtId="168" formatCode="#,##0.0000000"/>
    <numFmt numFmtId="169" formatCode="0.0"/>
  </numFmts>
  <fonts count="29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24" borderId="10" xfId="0" applyNumberFormat="1" applyFont="1" applyFill="1" applyBorder="1" applyAlignment="1">
      <alignment vertical="top" wrapText="1"/>
    </xf>
    <xf numFmtId="4" fontId="5" fillId="24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4" fontId="5" fillId="24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top" wrapText="1"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6" borderId="10" xfId="0" applyFont="1" applyFill="1" applyBorder="1" applyAlignment="1">
      <alignment/>
    </xf>
    <xf numFmtId="4" fontId="6" fillId="6" borderId="10" xfId="0" applyNumberFormat="1" applyFont="1" applyFill="1" applyBorder="1" applyAlignment="1">
      <alignment/>
    </xf>
    <xf numFmtId="4" fontId="5" fillId="6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center" vertical="center"/>
    </xf>
    <xf numFmtId="4" fontId="27" fillId="24" borderId="15" xfId="0" applyNumberFormat="1" applyFont="1" applyFill="1" applyBorder="1" applyAlignment="1">
      <alignment horizontal="center" vertical="center"/>
    </xf>
    <xf numFmtId="4" fontId="27" fillId="24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" fontId="4" fillId="24" borderId="0" xfId="0" applyNumberFormat="1" applyFont="1" applyFill="1" applyBorder="1" applyAlignment="1">
      <alignment vertical="top" wrapText="1"/>
    </xf>
    <xf numFmtId="4" fontId="5" fillId="24" borderId="0" xfId="0" applyNumberFormat="1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4" fontId="4" fillId="24" borderId="10" xfId="0" applyNumberFormat="1" applyFont="1" applyFill="1" applyBorder="1" applyAlignment="1">
      <alignment horizontal="center" vertical="top" wrapText="1"/>
    </xf>
    <xf numFmtId="4" fontId="5" fillId="24" borderId="10" xfId="0" applyNumberFormat="1" applyFont="1" applyFill="1" applyBorder="1" applyAlignment="1">
      <alignment horizontal="center" vertical="top" wrapText="1"/>
    </xf>
    <xf numFmtId="4" fontId="5" fillId="24" borderId="10" xfId="0" applyNumberFormat="1" applyFont="1" applyFill="1" applyBorder="1" applyAlignment="1">
      <alignment horizontal="center" vertical="top" wrapText="1"/>
    </xf>
    <xf numFmtId="4" fontId="4" fillId="24" borderId="16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/>
    </xf>
    <xf numFmtId="4" fontId="5" fillId="24" borderId="18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4" fontId="5" fillId="24" borderId="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Q13"/>
  <sheetViews>
    <sheetView view="pageBreakPreview" zoomScale="75" zoomScaleSheetLayoutView="75" zoomScalePageLayoutView="70" workbookViewId="0" topLeftCell="A1">
      <selection activeCell="K13" sqref="K13"/>
    </sheetView>
  </sheetViews>
  <sheetFormatPr defaultColWidth="9.140625" defaultRowHeight="15"/>
  <cols>
    <col min="1" max="1" width="4.421875" style="0" customWidth="1"/>
    <col min="2" max="2" width="18.28125" style="0" customWidth="1"/>
    <col min="3" max="3" width="11.7109375" style="0" customWidth="1"/>
    <col min="4" max="4" width="12.57421875" style="0" customWidth="1"/>
    <col min="5" max="5" width="12.28125" style="0" customWidth="1"/>
    <col min="6" max="9" width="10.7109375" style="0" customWidth="1"/>
    <col min="10" max="10" width="13.7109375" style="0" customWidth="1"/>
    <col min="11" max="11" width="11.7109375" style="0" customWidth="1"/>
    <col min="12" max="12" width="12.7109375" style="0" customWidth="1"/>
    <col min="13" max="13" width="9.421875" style="0" customWidth="1"/>
    <col min="14" max="14" width="8.8515625" style="0" customWidth="1"/>
    <col min="15" max="15" width="9.28125" style="0" customWidth="1"/>
    <col min="16" max="16" width="7.7109375" style="0" customWidth="1"/>
    <col min="17" max="17" width="10.00390625" style="0" customWidth="1"/>
  </cols>
  <sheetData>
    <row r="1" spans="1:17" ht="31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57" t="s">
        <v>31</v>
      </c>
      <c r="L1" s="57"/>
      <c r="M1" s="57"/>
      <c r="N1" s="57"/>
      <c r="O1" s="57"/>
      <c r="P1" s="57"/>
      <c r="Q1" s="57"/>
    </row>
    <row r="2" spans="1: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56" t="s">
        <v>29</v>
      </c>
      <c r="L2" s="56"/>
      <c r="M2" s="56"/>
      <c r="N2" s="56"/>
      <c r="O2" s="56"/>
      <c r="P2" s="56"/>
      <c r="Q2" s="56"/>
    </row>
    <row r="3" spans="1:17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56" t="s">
        <v>30</v>
      </c>
      <c r="L3" s="56"/>
      <c r="M3" s="56"/>
      <c r="N3" s="56"/>
      <c r="O3" s="56"/>
      <c r="P3" s="56"/>
      <c r="Q3" s="56"/>
    </row>
    <row r="4" spans="1:17" ht="4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2"/>
      <c r="L4" s="57" t="s">
        <v>41</v>
      </c>
      <c r="M4" s="61"/>
      <c r="N4" s="32"/>
      <c r="O4" s="31" t="s">
        <v>40</v>
      </c>
      <c r="P4" s="22"/>
      <c r="Q4" s="22"/>
    </row>
    <row r="5" spans="1:17" ht="30.75" customHeight="1">
      <c r="A5" s="58" t="s">
        <v>23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ht="97.5" customHeight="1">
      <c r="A6" s="60" t="s">
        <v>39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56.25" customHeight="1">
      <c r="A7" s="60" t="s">
        <v>38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8.75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48.75" customHeight="1">
      <c r="A9" s="55" t="s">
        <v>6</v>
      </c>
      <c r="B9" s="55" t="s">
        <v>0</v>
      </c>
      <c r="C9" s="55" t="s">
        <v>2</v>
      </c>
      <c r="D9" s="55"/>
      <c r="E9" s="55" t="s">
        <v>21</v>
      </c>
      <c r="F9" s="55"/>
      <c r="G9" s="55"/>
      <c r="H9" s="55"/>
      <c r="I9" s="55"/>
      <c r="J9" s="55"/>
      <c r="K9" s="55" t="s">
        <v>22</v>
      </c>
      <c r="L9" s="55"/>
      <c r="M9" s="55"/>
      <c r="N9" s="55"/>
      <c r="O9" s="55"/>
      <c r="P9" s="55"/>
      <c r="Q9" s="55" t="s">
        <v>20</v>
      </c>
    </row>
    <row r="10" spans="1:17" ht="123" customHeight="1">
      <c r="A10" s="55"/>
      <c r="B10" s="55"/>
      <c r="C10" s="24" t="s">
        <v>19</v>
      </c>
      <c r="D10" s="23" t="s">
        <v>14</v>
      </c>
      <c r="E10" s="24" t="s">
        <v>19</v>
      </c>
      <c r="F10" s="24" t="s">
        <v>3</v>
      </c>
      <c r="G10" s="24" t="s">
        <v>4</v>
      </c>
      <c r="H10" s="24" t="s">
        <v>5</v>
      </c>
      <c r="I10" s="24" t="s">
        <v>33</v>
      </c>
      <c r="J10" s="33" t="s">
        <v>32</v>
      </c>
      <c r="K10" s="24" t="s">
        <v>19</v>
      </c>
      <c r="L10" s="24" t="s">
        <v>3</v>
      </c>
      <c r="M10" s="24" t="s">
        <v>4</v>
      </c>
      <c r="N10" s="24" t="s">
        <v>5</v>
      </c>
      <c r="O10" s="24" t="s">
        <v>33</v>
      </c>
      <c r="P10" s="33" t="s">
        <v>32</v>
      </c>
      <c r="Q10" s="55"/>
    </row>
    <row r="11" spans="1:17" ht="15.7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/>
      <c r="I11" s="23"/>
      <c r="J11" s="23">
        <v>8</v>
      </c>
      <c r="K11" s="23">
        <v>9</v>
      </c>
      <c r="L11" s="23">
        <v>10</v>
      </c>
      <c r="M11" s="23"/>
      <c r="N11" s="23"/>
      <c r="O11" s="23">
        <v>11</v>
      </c>
      <c r="P11" s="23">
        <v>12</v>
      </c>
      <c r="Q11" s="23">
        <v>13</v>
      </c>
    </row>
    <row r="12" spans="1:17" ht="15.75" hidden="1">
      <c r="A12" s="11"/>
      <c r="B12" s="11" t="s">
        <v>10</v>
      </c>
      <c r="C12" s="10" t="e">
        <f>#REF!+#REF!+#REF!+#REF!+#REF!+#REF!+#REF!+#REF!+#REF!+#REF!+#REF!</f>
        <v>#REF!</v>
      </c>
      <c r="D12" s="10" t="e">
        <f>#REF!+#REF!+#REF!+#REF!+#REF!+#REF!+#REF!+#REF!+#REF!+#REF!+#REF!</f>
        <v>#REF!</v>
      </c>
      <c r="E12" s="10" t="e">
        <f>#REF!+#REF!+#REF!+#REF!+#REF!+#REF!+#REF!+#REF!+#REF!+#REF!+#REF!</f>
        <v>#REF!</v>
      </c>
      <c r="F12" s="10" t="e">
        <f>#REF!+#REF!+#REF!+#REF!+#REF!+#REF!+#REF!+#REF!+#REF!+#REF!+#REF!</f>
        <v>#REF!</v>
      </c>
      <c r="G12" s="10" t="e">
        <f>#REF!+#REF!+#REF!+#REF!+#REF!+#REF!+#REF!+#REF!+#REF!+#REF!+#REF!</f>
        <v>#REF!</v>
      </c>
      <c r="H12" s="10"/>
      <c r="I12" s="10"/>
      <c r="J12" s="10" t="e">
        <f>#REF!+#REF!+#REF!+#REF!+#REF!+#REF!+#REF!+#REF!+#REF!+#REF!+#REF!</f>
        <v>#REF!</v>
      </c>
      <c r="K12" s="12"/>
      <c r="L12" s="12"/>
      <c r="M12" s="12"/>
      <c r="N12" s="12"/>
      <c r="O12" s="12"/>
      <c r="P12" s="12"/>
      <c r="Q12" s="12"/>
    </row>
    <row r="13" spans="1:17" s="39" customFormat="1" ht="44.25" customHeight="1">
      <c r="A13" s="34">
        <v>1</v>
      </c>
      <c r="B13" s="35" t="s">
        <v>15</v>
      </c>
      <c r="C13" s="36">
        <f>F13+G13+H13+I13+J13</f>
        <v>5943.900000000001</v>
      </c>
      <c r="D13" s="37">
        <v>5943.9</v>
      </c>
      <c r="E13" s="37">
        <f>F13+G13+H13+I13+J13</f>
        <v>5943.900000000001</v>
      </c>
      <c r="F13" s="36">
        <v>1364.7</v>
      </c>
      <c r="G13" s="36">
        <v>1019.7</v>
      </c>
      <c r="H13" s="36">
        <v>1364.2</v>
      </c>
      <c r="I13" s="36">
        <v>1284.3</v>
      </c>
      <c r="J13" s="36">
        <v>911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</row>
  </sheetData>
  <sheetProtection/>
  <mergeCells count="13">
    <mergeCell ref="K1:Q1"/>
    <mergeCell ref="A5:Q5"/>
    <mergeCell ref="E9:J9"/>
    <mergeCell ref="A6:Q6"/>
    <mergeCell ref="K3:Q3"/>
    <mergeCell ref="L4:M4"/>
    <mergeCell ref="Q9:Q10"/>
    <mergeCell ref="A7:Q7"/>
    <mergeCell ref="C9:D9"/>
    <mergeCell ref="B9:B10"/>
    <mergeCell ref="A9:A10"/>
    <mergeCell ref="K9:P9"/>
    <mergeCell ref="K2:Q2"/>
  </mergeCells>
  <printOptions horizontalCentered="1"/>
  <pageMargins left="0.1968503937007874" right="0.1968503937007874" top="0.7874015748031497" bottom="0.3937007874015748" header="0.35433070866141736" footer="0.31496062992125984"/>
  <pageSetup fitToHeight="10" fitToWidth="1" horizontalDpi="600" verticalDpi="600" orientation="landscape" paperSize="9" scale="71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R22"/>
  <sheetViews>
    <sheetView tabSelected="1" view="pageBreakPreview" zoomScale="85" zoomScaleNormal="75" zoomScaleSheetLayoutView="85" zoomScalePageLayoutView="0" workbookViewId="0" topLeftCell="A2">
      <selection activeCell="G18" sqref="G18"/>
    </sheetView>
  </sheetViews>
  <sheetFormatPr defaultColWidth="9.140625" defaultRowHeight="15"/>
  <cols>
    <col min="1" max="1" width="4.28125" style="0" customWidth="1"/>
    <col min="2" max="2" width="60.28125" style="0" customWidth="1"/>
    <col min="3" max="3" width="13.28125" style="0" customWidth="1"/>
    <col min="4" max="4" width="11.57421875" style="0" customWidth="1"/>
    <col min="5" max="5" width="12.00390625" style="0" customWidth="1"/>
    <col min="6" max="6" width="13.28125" style="0" customWidth="1"/>
    <col min="7" max="7" width="8.8515625" style="0" customWidth="1"/>
    <col min="8" max="8" width="11.7109375" style="0" customWidth="1"/>
    <col min="9" max="9" width="4.28125" style="0" hidden="1" customWidth="1"/>
    <col min="10" max="10" width="16.28125" style="0" hidden="1" customWidth="1"/>
    <col min="11" max="11" width="16.57421875" style="0" hidden="1" customWidth="1"/>
    <col min="12" max="12" width="16.7109375" style="0" hidden="1" customWidth="1"/>
    <col min="13" max="13" width="18.00390625" style="0" hidden="1" customWidth="1"/>
    <col min="14" max="14" width="4.421875" style="0" hidden="1" customWidth="1"/>
    <col min="15" max="16" width="10.7109375" style="0" hidden="1" customWidth="1"/>
    <col min="17" max="17" width="10.57421875" style="0" hidden="1" customWidth="1"/>
    <col min="18" max="18" width="9.8515625" style="0" hidden="1" customWidth="1"/>
  </cols>
  <sheetData>
    <row r="1" spans="1:8" ht="37.5" customHeight="1" hidden="1">
      <c r="A1" s="3"/>
      <c r="B1" s="3"/>
      <c r="C1" s="3"/>
      <c r="D1" s="3"/>
      <c r="E1" s="63" t="s">
        <v>9</v>
      </c>
      <c r="F1" s="63"/>
      <c r="G1" s="63"/>
      <c r="H1" s="63"/>
    </row>
    <row r="2" spans="1:8" ht="39" customHeight="1">
      <c r="A2" s="64" t="s">
        <v>28</v>
      </c>
      <c r="B2" s="64"/>
      <c r="C2" s="64"/>
      <c r="D2" s="64"/>
      <c r="E2" s="64"/>
      <c r="F2" s="64"/>
      <c r="G2" s="64"/>
      <c r="H2" s="64"/>
    </row>
    <row r="3" spans="1:8" ht="15" customHeight="1">
      <c r="A3" s="2"/>
      <c r="B3" s="4"/>
      <c r="C3" s="2"/>
      <c r="D3" s="2"/>
      <c r="E3" s="2"/>
      <c r="F3" s="2"/>
      <c r="G3" s="2"/>
      <c r="H3" s="2"/>
    </row>
    <row r="4" spans="1:8" ht="30" customHeight="1">
      <c r="A4" s="55" t="s">
        <v>6</v>
      </c>
      <c r="B4" s="55" t="s">
        <v>18</v>
      </c>
      <c r="C4" s="55" t="s">
        <v>24</v>
      </c>
      <c r="D4" s="55" t="s">
        <v>1</v>
      </c>
      <c r="E4" s="55"/>
      <c r="F4" s="55"/>
      <c r="G4" s="55"/>
      <c r="H4" s="55" t="s">
        <v>16</v>
      </c>
    </row>
    <row r="5" spans="1:18" ht="114.75" customHeight="1">
      <c r="A5" s="55"/>
      <c r="B5" s="55"/>
      <c r="C5" s="55"/>
      <c r="D5" s="23" t="s">
        <v>26</v>
      </c>
      <c r="E5" s="23" t="s">
        <v>25</v>
      </c>
      <c r="F5" s="23" t="s">
        <v>17</v>
      </c>
      <c r="G5" s="23" t="s">
        <v>11</v>
      </c>
      <c r="H5" s="55"/>
      <c r="J5" s="20">
        <f>K5+L5+M5</f>
        <v>5006073875.93</v>
      </c>
      <c r="K5" s="20">
        <v>2256721251.85</v>
      </c>
      <c r="L5" s="20">
        <v>1503426982.31</v>
      </c>
      <c r="M5" s="20">
        <v>1245925641.77</v>
      </c>
      <c r="O5" s="13"/>
      <c r="P5" s="13"/>
      <c r="Q5" s="13"/>
      <c r="R5" s="13"/>
    </row>
    <row r="6" spans="1:18" ht="16.5" thickBot="1">
      <c r="A6" s="42">
        <v>1</v>
      </c>
      <c r="B6" s="42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M6" t="e">
        <f>(M5/1000000)-M7</f>
        <v>#REF!</v>
      </c>
      <c r="O6" s="21"/>
      <c r="P6" s="21"/>
      <c r="Q6" s="21"/>
      <c r="R6" s="13"/>
    </row>
    <row r="7" spans="1:18" s="1" customFormat="1" ht="33" customHeight="1" thickBot="1">
      <c r="A7" s="6"/>
      <c r="B7" s="51" t="s">
        <v>34</v>
      </c>
      <c r="C7" s="66">
        <f>C8+C12+C15+C17+C19</f>
        <v>5943.900000000001</v>
      </c>
      <c r="D7" s="67">
        <f>D8+D12+D15+D17+D19</f>
        <v>110.52000000000001</v>
      </c>
      <c r="E7" s="67">
        <f>E8+E12+E15+E17+E19</f>
        <v>94.17</v>
      </c>
      <c r="F7" s="67">
        <f>F8+F12+F15+F17+F19</f>
        <v>22.740000000000002</v>
      </c>
      <c r="G7" s="44"/>
      <c r="H7" s="44"/>
      <c r="J7" s="17" t="e">
        <f>K7+L7+M7</f>
        <v>#REF!</v>
      </c>
      <c r="K7" s="18" t="e">
        <f>K8+K12+#REF!</f>
        <v>#REF!</v>
      </c>
      <c r="L7" s="18" t="e">
        <f>L8+L12+#REF!</f>
        <v>#REF!</v>
      </c>
      <c r="M7" s="19" t="e">
        <f>M8+M12+#REF!</f>
        <v>#REF!</v>
      </c>
      <c r="O7" s="27" t="e">
        <f>P7+Q7+R7</f>
        <v>#REF!</v>
      </c>
      <c r="P7" s="27" t="e">
        <f>P8+P12+#REF!</f>
        <v>#REF!</v>
      </c>
      <c r="Q7" s="27" t="e">
        <f>Q8+Q12+#REF!</f>
        <v>#REF!</v>
      </c>
      <c r="R7" s="27" t="e">
        <f>R8+R12+#REF!</f>
        <v>#REF!</v>
      </c>
    </row>
    <row r="8" spans="1:18" s="1" customFormat="1" ht="18" customHeight="1" thickBot="1">
      <c r="A8" s="6"/>
      <c r="B8" s="51" t="s">
        <v>7</v>
      </c>
      <c r="C8" s="68">
        <v>1364.7</v>
      </c>
      <c r="D8" s="67">
        <v>25.36</v>
      </c>
      <c r="E8" s="67">
        <v>17.13</v>
      </c>
      <c r="F8" s="67">
        <v>4.72</v>
      </c>
      <c r="G8" s="44"/>
      <c r="H8" s="44"/>
      <c r="J8" s="17" t="e">
        <f>K8+L8+M8</f>
        <v>#REF!</v>
      </c>
      <c r="K8" s="18" t="e">
        <f>K10+#REF!+#REF!+#REF!+#REF!+#REF!+#REF!+#REF!+#REF!+#REF!+#REF!+#REF!+#REF!+#REF!+#REF!+#REF!+#REF!+#REF!+#REF!+#REF!+#REF!+#REF!</f>
        <v>#REF!</v>
      </c>
      <c r="L8" s="18" t="e">
        <f>L10+#REF!+#REF!+#REF!+#REF!+#REF!+#REF!+#REF!+#REF!+#REF!+#REF!+#REF!+#REF!+#REF!+#REF!+#REF!+#REF!+#REF!+#REF!+#REF!+#REF!+#REF!</f>
        <v>#REF!</v>
      </c>
      <c r="M8" s="18" t="e">
        <f>M10+#REF!+#REF!+#REF!+#REF!+#REF!+#REF!+#REF!+#REF!+#REF!+#REF!+#REF!+#REF!+#REF!+#REF!+#REF!+#REF!+#REF!+#REF!+#REF!+#REF!+#REF!</f>
        <v>#REF!</v>
      </c>
      <c r="O8" s="26" t="e">
        <f>P8+Q8+R8</f>
        <v>#REF!</v>
      </c>
      <c r="P8" s="26" t="e">
        <f>P10+#REF!+#REF!+#REF!+#REF!+#REF!+#REF!+#REF!+#REF!+#REF!+#REF!+#REF!+#REF!+#REF!+#REF!+#REF!+#REF!+#REF!+#REF!+#REF!+#REF!+#REF!</f>
        <v>#REF!</v>
      </c>
      <c r="Q8" s="26" t="e">
        <f>Q10+#REF!+#REF!+#REF!+#REF!+#REF!+#REF!+#REF!+#REF!+#REF!+#REF!+#REF!+#REF!+#REF!+#REF!+#REF!+#REF!+#REF!+#REF!+#REF!+#REF!+#REF!</f>
        <v>#REF!</v>
      </c>
      <c r="R8" s="26" t="e">
        <f>R10+#REF!+#REF!+#REF!+#REF!+#REF!+#REF!+#REF!+#REF!+#REF!+#REF!+#REF!+#REF!+#REF!+#REF!+#REF!+#REF!+#REF!+#REF!+#REF!+#REF!+#REF!</f>
        <v>#REF!</v>
      </c>
    </row>
    <row r="9" spans="1:8" s="9" customFormat="1" ht="15.75" hidden="1">
      <c r="A9" s="43"/>
      <c r="B9" s="52" t="s">
        <v>10</v>
      </c>
      <c r="C9" s="69" t="e">
        <f>#REF!+#REF!+#REF!+#REF!+#REF!+#REF!+#REF!+#REF!+#REF!+#REF!+#REF!</f>
        <v>#REF!</v>
      </c>
      <c r="D9" s="70"/>
      <c r="E9" s="70"/>
      <c r="F9" s="70"/>
      <c r="G9" s="45"/>
      <c r="H9" s="45"/>
    </row>
    <row r="10" spans="1:18" s="1" customFormat="1" ht="111" customHeight="1">
      <c r="A10" s="28">
        <v>1</v>
      </c>
      <c r="B10" s="53" t="s">
        <v>27</v>
      </c>
      <c r="C10" s="71">
        <v>1364.7</v>
      </c>
      <c r="D10" s="72">
        <v>25.36</v>
      </c>
      <c r="E10" s="71">
        <v>17.13</v>
      </c>
      <c r="F10" s="71">
        <v>4.72</v>
      </c>
      <c r="G10" s="44"/>
      <c r="H10" s="44"/>
      <c r="J10" s="7">
        <f>K10+L10+M10</f>
        <v>131.74</v>
      </c>
      <c r="K10" s="7">
        <v>70.78</v>
      </c>
      <c r="L10" s="7">
        <v>21.45</v>
      </c>
      <c r="M10" s="7">
        <v>39.51</v>
      </c>
      <c r="O10" s="8">
        <f>P10+Q10+R10</f>
        <v>131.74</v>
      </c>
      <c r="P10" s="7">
        <v>70.77</v>
      </c>
      <c r="Q10" s="7">
        <v>21.45</v>
      </c>
      <c r="R10" s="7">
        <v>39.52</v>
      </c>
    </row>
    <row r="11" spans="1:13" s="1" customFormat="1" ht="110.25" hidden="1">
      <c r="A11" s="28" t="s">
        <v>13</v>
      </c>
      <c r="B11" s="53" t="s">
        <v>12</v>
      </c>
      <c r="C11" s="71">
        <v>0</v>
      </c>
      <c r="D11" s="73"/>
      <c r="E11" s="73"/>
      <c r="F11" s="73"/>
      <c r="G11" s="44"/>
      <c r="H11" s="44"/>
      <c r="J11" s="14">
        <v>0</v>
      </c>
      <c r="K11" s="14">
        <v>0</v>
      </c>
      <c r="L11" s="14">
        <v>0</v>
      </c>
      <c r="M11" s="14">
        <v>0</v>
      </c>
    </row>
    <row r="12" spans="1:18" s="9" customFormat="1" ht="18.75" customHeight="1">
      <c r="A12" s="29"/>
      <c r="B12" s="54" t="s">
        <v>8</v>
      </c>
      <c r="C12" s="69">
        <v>1019.7</v>
      </c>
      <c r="D12" s="69">
        <v>14.04</v>
      </c>
      <c r="E12" s="69">
        <v>19.39</v>
      </c>
      <c r="F12" s="69">
        <v>3.71</v>
      </c>
      <c r="G12" s="45"/>
      <c r="H12" s="45"/>
      <c r="J12" s="16" t="e">
        <f>K12+L12+M12</f>
        <v>#REF!</v>
      </c>
      <c r="K12" s="16" t="e">
        <f>K14+#REF!+#REF!+#REF!+#REF!+#REF!+#REF!+#REF!+#REF!+#REF!+#REF!+#REF!+#REF!+#REF!+#REF!+#REF!+#REF!+#REF!+#REF!+#REF!+#REF!+#REF!+#REF!</f>
        <v>#REF!</v>
      </c>
      <c r="L12" s="16" t="e">
        <f>L14+#REF!+#REF!+#REF!+#REF!+#REF!+#REF!+#REF!+#REF!+#REF!+#REF!+#REF!+#REF!+#REF!+#REF!+#REF!+#REF!+#REF!+#REF!+#REF!+#REF!+#REF!+#REF!</f>
        <v>#REF!</v>
      </c>
      <c r="M12" s="16" t="e">
        <f>M14+#REF!+#REF!+#REF!+#REF!+#REF!+#REF!+#REF!+#REF!+#REF!+#REF!+#REF!+#REF!+#REF!+#REF!+#REF!+#REF!+#REF!+#REF!+#REF!+#REF!+#REF!+#REF!</f>
        <v>#REF!</v>
      </c>
      <c r="O12" s="25" t="e">
        <f>P12+Q12+R12</f>
        <v>#REF!</v>
      </c>
      <c r="P12" s="26" t="e">
        <f>P14+#REF!+#REF!+#REF!+#REF!+#REF!+#REF!+#REF!+#REF!+#REF!+#REF!+#REF!+#REF!+#REF!+#REF!+#REF!+#REF!+#REF!+#REF!+#REF!</f>
        <v>#REF!</v>
      </c>
      <c r="Q12" s="26" t="e">
        <f>Q14+#REF!+#REF!+#REF!+#REF!+#REF!+#REF!+#REF!+#REF!+#REF!+#REF!+#REF!+#REF!+#REF!+#REF!+#REF!+#REF!+#REF!+#REF!+#REF!</f>
        <v>#REF!</v>
      </c>
      <c r="R12" s="26" t="e">
        <f>R14+#REF!+#REF!+#REF!+#REF!+#REF!+#REF!+#REF!+#REF!+#REF!+#REF!+#REF!+#REF!+#REF!+#REF!+#REF!+#REF!+#REF!+#REF!+#REF!</f>
        <v>#REF!</v>
      </c>
    </row>
    <row r="13" spans="1:13" s="9" customFormat="1" ht="15.75" hidden="1">
      <c r="A13" s="30"/>
      <c r="B13" s="54" t="s">
        <v>10</v>
      </c>
      <c r="C13" s="69">
        <f>SUM(C14:C14)</f>
        <v>1019.7</v>
      </c>
      <c r="D13" s="74"/>
      <c r="E13" s="74"/>
      <c r="F13" s="74"/>
      <c r="G13" s="45"/>
      <c r="H13" s="45"/>
      <c r="J13" s="15">
        <v>60170.780000000006</v>
      </c>
      <c r="K13" s="15">
        <v>807.11</v>
      </c>
      <c r="L13" s="15">
        <v>780.39</v>
      </c>
      <c r="M13" s="15">
        <v>635.82</v>
      </c>
    </row>
    <row r="14" spans="1:18" s="1" customFormat="1" ht="111.75" customHeight="1">
      <c r="A14" s="28">
        <v>2</v>
      </c>
      <c r="B14" s="53" t="s">
        <v>27</v>
      </c>
      <c r="C14" s="71">
        <v>1019.7</v>
      </c>
      <c r="D14" s="71">
        <v>14.04</v>
      </c>
      <c r="E14" s="71">
        <v>19.39</v>
      </c>
      <c r="F14" s="71">
        <v>3.71</v>
      </c>
      <c r="G14" s="44"/>
      <c r="H14" s="44"/>
      <c r="J14" s="7"/>
      <c r="K14" s="7"/>
      <c r="L14" s="7"/>
      <c r="M14" s="7"/>
      <c r="O14" s="8"/>
      <c r="P14" s="7"/>
      <c r="Q14" s="7"/>
      <c r="R14" s="7"/>
    </row>
    <row r="15" spans="1:18" s="1" customFormat="1" ht="12" customHeight="1">
      <c r="A15" s="28"/>
      <c r="B15" s="54" t="s">
        <v>35</v>
      </c>
      <c r="C15" s="69">
        <v>1364.2</v>
      </c>
      <c r="D15" s="75">
        <v>22.27</v>
      </c>
      <c r="E15" s="75">
        <v>24.78</v>
      </c>
      <c r="F15" s="75">
        <v>5.23</v>
      </c>
      <c r="G15" s="47"/>
      <c r="H15" s="44"/>
      <c r="J15" s="40"/>
      <c r="K15" s="40"/>
      <c r="L15" s="40"/>
      <c r="M15" s="40"/>
      <c r="O15" s="41"/>
      <c r="P15" s="40"/>
      <c r="Q15" s="40"/>
      <c r="R15" s="40"/>
    </row>
    <row r="16" spans="1:13" s="9" customFormat="1" ht="110.25">
      <c r="A16" s="28">
        <v>3</v>
      </c>
      <c r="B16" s="53" t="s">
        <v>27</v>
      </c>
      <c r="C16" s="71">
        <v>1364.2</v>
      </c>
      <c r="D16" s="65">
        <v>22.27</v>
      </c>
      <c r="E16" s="65">
        <v>24.78</v>
      </c>
      <c r="F16" s="76">
        <v>5.23</v>
      </c>
      <c r="G16" s="45"/>
      <c r="H16" s="45"/>
      <c r="J16" s="15"/>
      <c r="K16" s="15"/>
      <c r="L16" s="15"/>
      <c r="M16" s="15"/>
    </row>
    <row r="17" spans="1:13" s="9" customFormat="1" ht="15.75">
      <c r="A17" s="28"/>
      <c r="B17" s="54" t="s">
        <v>36</v>
      </c>
      <c r="C17" s="69">
        <v>1284.3</v>
      </c>
      <c r="D17" s="76">
        <v>27.17</v>
      </c>
      <c r="E17" s="76">
        <v>19.56</v>
      </c>
      <c r="F17" s="76">
        <v>5.19</v>
      </c>
      <c r="G17" s="45"/>
      <c r="H17" s="45"/>
      <c r="J17" s="15"/>
      <c r="K17" s="15"/>
      <c r="L17" s="15"/>
      <c r="M17" s="15"/>
    </row>
    <row r="18" spans="1:13" s="9" customFormat="1" ht="110.25">
      <c r="A18" s="28">
        <v>4</v>
      </c>
      <c r="B18" s="53" t="s">
        <v>27</v>
      </c>
      <c r="C18" s="71">
        <v>1284.3</v>
      </c>
      <c r="D18" s="65">
        <v>27.17</v>
      </c>
      <c r="E18" s="65">
        <v>19.56</v>
      </c>
      <c r="F18" s="65">
        <v>5.19</v>
      </c>
      <c r="G18" s="45"/>
      <c r="H18" s="45"/>
      <c r="J18" s="15"/>
      <c r="K18" s="15"/>
      <c r="L18" s="15"/>
      <c r="M18" s="15"/>
    </row>
    <row r="19" spans="1:13" s="9" customFormat="1" ht="15.75">
      <c r="A19" s="48"/>
      <c r="B19" s="54" t="s">
        <v>37</v>
      </c>
      <c r="C19" s="77">
        <v>911</v>
      </c>
      <c r="D19" s="76">
        <v>21.68</v>
      </c>
      <c r="E19" s="76">
        <v>13.31</v>
      </c>
      <c r="F19" s="76">
        <v>3.89</v>
      </c>
      <c r="G19" s="46"/>
      <c r="H19" s="46"/>
      <c r="J19" s="15"/>
      <c r="K19" s="15"/>
      <c r="L19" s="15"/>
      <c r="M19" s="15"/>
    </row>
    <row r="20" spans="1:13" s="9" customFormat="1" ht="110.25">
      <c r="A20" s="49">
        <v>5</v>
      </c>
      <c r="B20" s="53" t="s">
        <v>27</v>
      </c>
      <c r="C20" s="78">
        <v>911</v>
      </c>
      <c r="D20" s="65">
        <v>21.68</v>
      </c>
      <c r="E20" s="76">
        <v>13.31</v>
      </c>
      <c r="F20" s="65">
        <v>3.89</v>
      </c>
      <c r="G20" s="46"/>
      <c r="H20" s="46"/>
      <c r="J20" s="15"/>
      <c r="K20" s="15"/>
      <c r="L20" s="15"/>
      <c r="M20" s="15"/>
    </row>
    <row r="21" spans="1:8" s="1" customFormat="1" ht="93.75" customHeight="1">
      <c r="A21" s="22"/>
      <c r="B21" s="62"/>
      <c r="C21" s="62"/>
      <c r="D21" s="62"/>
      <c r="E21" s="62"/>
      <c r="F21" s="62"/>
      <c r="G21" s="62"/>
      <c r="H21" s="50"/>
    </row>
    <row r="22" spans="1:8" s="1" customFormat="1" ht="81.75" customHeight="1">
      <c r="A22"/>
      <c r="B22"/>
      <c r="C22"/>
      <c r="D22"/>
      <c r="E22"/>
      <c r="F22"/>
      <c r="G22"/>
      <c r="H22"/>
    </row>
  </sheetData>
  <sheetProtection/>
  <mergeCells count="8">
    <mergeCell ref="B21:G21"/>
    <mergeCell ref="E1:H1"/>
    <mergeCell ref="A2:H2"/>
    <mergeCell ref="A4:A5"/>
    <mergeCell ref="B4:B5"/>
    <mergeCell ref="C4:C5"/>
    <mergeCell ref="D4:G4"/>
    <mergeCell ref="H4:H5"/>
  </mergeCells>
  <printOptions horizontalCentered="1"/>
  <pageMargins left="0.3937007874015748" right="0.3937007874015748" top="0.7874015748031497" bottom="0.3937007874015748" header="0.31496062992125984" footer="0.31496062992125984"/>
  <pageSetup fitToHeight="22" fitToWidth="1" horizontalDpi="600" verticalDpi="600" orientation="landscape" paperSize="9" scale="94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Иван Владимирович</cp:lastModifiedBy>
  <cp:lastPrinted>2014-03-17T06:25:40Z</cp:lastPrinted>
  <dcterms:created xsi:type="dcterms:W3CDTF">2013-02-20T07:23:06Z</dcterms:created>
  <dcterms:modified xsi:type="dcterms:W3CDTF">2014-03-17T06:27:11Z</dcterms:modified>
  <cp:category/>
  <cp:version/>
  <cp:contentType/>
  <cp:contentStatus/>
</cp:coreProperties>
</file>